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105" windowWidth="20115" windowHeight="9525"/>
  </bookViews>
  <sheets>
    <sheet name="Dados" sheetId="1" r:id="rId1"/>
  </sheets>
  <calcPr calcId="145621"/>
</workbook>
</file>

<file path=xl/calcChain.xml><?xml version="1.0" encoding="utf-8"?>
<calcChain xmlns="http://schemas.openxmlformats.org/spreadsheetml/2006/main">
  <c r="N23" i="1"/>
  <c r="N24"/>
  <c r="N25"/>
  <c r="N26"/>
  <c r="N27"/>
  <c r="N28"/>
  <c r="N22"/>
  <c r="N9"/>
  <c r="N10"/>
  <c r="N11"/>
  <c r="N12"/>
  <c r="N13"/>
  <c r="N14"/>
  <c r="N15"/>
  <c r="N16"/>
  <c r="N17"/>
  <c r="N18"/>
  <c r="N19"/>
  <c r="B19"/>
  <c r="C8"/>
  <c r="D8"/>
  <c r="E8"/>
  <c r="B26"/>
  <c r="C26"/>
  <c r="D26"/>
  <c r="F26"/>
  <c r="G26"/>
  <c r="H26"/>
  <c r="I26"/>
  <c r="J26"/>
  <c r="K26"/>
  <c r="L26"/>
  <c r="M26"/>
  <c r="E26"/>
  <c r="B8"/>
  <c r="N8" l="1"/>
  <c r="B28"/>
  <c r="C28"/>
  <c r="E28"/>
  <c r="C19"/>
  <c r="E19"/>
  <c r="D19"/>
  <c r="D28" s="1"/>
</calcChain>
</file>

<file path=xl/sharedStrings.xml><?xml version="1.0" encoding="utf-8"?>
<sst xmlns="http://schemas.openxmlformats.org/spreadsheetml/2006/main" count="40" uniqueCount="39">
  <si>
    <t>Demonstrativo de Apuração das Despesas com Pessoal - LEGISLATIVO -  Período: 2º Quadrimestre / 2011</t>
  </si>
  <si>
    <t>EVOLUÇÃO DA DESPESA LÍQUIDA NOS ÚLTIMOS DOZE MESES</t>
  </si>
  <si>
    <t>Setembro</t>
  </si>
  <si>
    <t>Outubro</t>
  </si>
  <si>
    <t>Novembro</t>
  </si>
  <si>
    <t>Dezembro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</si>
  <si>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</si>
  <si>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</si>
  <si>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</si>
  <si>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</si>
  <si>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</si>
  <si>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</si>
  <si>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</si>
  <si>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</si>
  <si>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TOTAIS</t>
  </si>
  <si>
    <t>DESPESAS COM PESSOAL</t>
  </si>
  <si>
    <t>01 VENCIMENTO E VANTAGENS FIXAS - PESSOAL ATIVO</t>
  </si>
  <si>
    <t>02 CONTRATAÇÃO TEMPORÁRIA</t>
  </si>
  <si>
    <t>03 TERCEIRIZAÇÃO DE MÃO-DE-OBRA (ART.18 PÁR. 1º L.R.F.</t>
  </si>
  <si>
    <t>04 REMUNERAÇÃO DOS AGENTES POLITICOS</t>
  </si>
  <si>
    <t>05 ENCARGOS SOCIAIS</t>
  </si>
  <si>
    <t>06 INATIVOS, PENSIONISTAS E OUTROS BENEFÍCIOS PREVIDENCIÁRIOS</t>
  </si>
  <si>
    <t>07 OUTROS BENEFÍCIOS ASSISTÊNCIAS</t>
  </si>
  <si>
    <t>08 OUTRAS DESPESAS E OBRIGAÇÕES VÁRIAVEIS</t>
  </si>
  <si>
    <t>09 DESPESAS DE EXERCÍCIOS ANTERIORES</t>
  </si>
  <si>
    <t>10 SENTENÇAS JUDICIAIS</t>
  </si>
  <si>
    <t>11 INDENIZAÇÕES E RESTITUIÇÕES TRABALHISTAS</t>
  </si>
  <si>
    <t>SUBTOTAL(I)</t>
  </si>
  <si>
    <t>DESPESAS NÃO COMPUTADAS</t>
  </si>
  <si>
    <t>01 INDENIZAÇÃO POR DEMISSÕES</t>
  </si>
  <si>
    <t>02 INCENTIVO A DEMISSÃO VOLUNTÁRIA</t>
  </si>
  <si>
    <t>03 DECORRENTES DE DECISÃO JUDICIAL E EXERCÍCIOS ANTERIORES</t>
  </si>
  <si>
    <t>04 DESPESA COM INATIVOS E PENSIONISTAS CUSTEADAS COM RECURSOS VINCULADOS</t>
  </si>
  <si>
    <t>SUBTOTAL(II)</t>
  </si>
  <si>
    <t>TOTAL LIQUIDO (I-II)</t>
  </si>
  <si>
    <t>IRINEU NORIVAL MARETTO</t>
  </si>
  <si>
    <t>ADRIANA MATHIAS ALBERTTI</t>
  </si>
  <si>
    <t>CONTADORA - CRC nº 1SP211146/O-2</t>
  </si>
  <si>
    <t xml:space="preserve">PRESIDENTE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</si>
</sst>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.25"/>
      <color theme="1"/>
      <name val="MS Sans Serif"/>
      <family val="2"/>
    </font>
    <font>
      <b/>
      <sz val="8.25"/>
      <color theme="1"/>
      <name val="Arial"/>
      <family val="2"/>
    </font>
    <font>
      <sz val="8.2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3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view="pageBreakPreview" zoomScaleNormal="100" zoomScaleSheetLayoutView="100" workbookViewId="0">
      <selection sqref="A1:N1"/>
    </sheetView>
  </sheetViews>
  <sheetFormatPr defaultRowHeight="15"/>
  <cols>
    <col min="1" max="1" width="51.85546875" customWidth="1"/>
    <col min="2" max="5" width="9.28515625" bestFit="1" customWidth="1"/>
    <col min="6" max="7" width="12.7109375" bestFit="1" customWidth="1"/>
    <col min="8" max="10" width="12.5703125" bestFit="1" customWidth="1"/>
    <col min="11" max="12" width="12.7109375" bestFit="1" customWidth="1"/>
    <col min="13" max="13" width="12.5703125" bestFit="1" customWidth="1"/>
    <col min="14" max="14" width="14.42578125" bestFit="1" customWidth="1"/>
  </cols>
  <sheetData>
    <row r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3" spans="1:14">
      <c r="A3" s="8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14">
      <c r="B4" s="8" t="s">
        <v>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14"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K5" s="1" t="s">
        <v>11</v>
      </c>
      <c r="L5" s="1" t="s">
        <v>12</v>
      </c>
      <c r="M5" s="1" t="s">
        <v>13</v>
      </c>
      <c r="N5" s="1" t="s">
        <v>14</v>
      </c>
    </row>
    <row r="7" spans="1:14">
      <c r="A7" s="8" t="s">
        <v>15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1" t="s">
        <v>16</v>
      </c>
      <c r="B8" s="2">
        <f>113270.66-39500</f>
        <v>73770.66</v>
      </c>
      <c r="C8" s="2">
        <f>117216.29-C11</f>
        <v>77716.289999999994</v>
      </c>
      <c r="D8" s="2">
        <f>125409.46-D11</f>
        <v>87659.46</v>
      </c>
      <c r="E8" s="2">
        <f>178575.94-E11</f>
        <v>139075.94</v>
      </c>
      <c r="F8" s="2">
        <v>59123.360000000001</v>
      </c>
      <c r="G8" s="2">
        <v>70875.31</v>
      </c>
      <c r="H8" s="2">
        <v>85322.79</v>
      </c>
      <c r="I8" s="2">
        <v>151549.51</v>
      </c>
      <c r="J8" s="2">
        <v>102071.93</v>
      </c>
      <c r="K8" s="2">
        <v>139136.76</v>
      </c>
      <c r="L8" s="2">
        <v>136241.51999999999</v>
      </c>
      <c r="M8" s="2">
        <v>99968.02</v>
      </c>
      <c r="N8" s="2">
        <f>SUM(B8:M8)</f>
        <v>1222511.55</v>
      </c>
    </row>
    <row r="9" spans="1:14">
      <c r="A9" s="1" t="s">
        <v>17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f t="shared" ref="N9:N19" si="0">SUM(B9:M9)</f>
        <v>0</v>
      </c>
    </row>
    <row r="10" spans="1:14">
      <c r="A10" s="1" t="s">
        <v>18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f t="shared" si="0"/>
        <v>0</v>
      </c>
    </row>
    <row r="11" spans="1:14">
      <c r="A11" s="1" t="s">
        <v>19</v>
      </c>
      <c r="B11" s="2">
        <v>39500</v>
      </c>
      <c r="C11" s="2">
        <v>39500</v>
      </c>
      <c r="D11" s="2">
        <v>37750</v>
      </c>
      <c r="E11" s="2">
        <v>39500</v>
      </c>
      <c r="F11" s="2">
        <v>39500</v>
      </c>
      <c r="G11" s="2">
        <v>39500</v>
      </c>
      <c r="H11" s="2">
        <v>39500</v>
      </c>
      <c r="I11" s="2">
        <v>0</v>
      </c>
      <c r="J11" s="2">
        <v>39500</v>
      </c>
      <c r="K11" s="2">
        <v>0</v>
      </c>
      <c r="L11" s="2">
        <v>39500</v>
      </c>
      <c r="M11" s="2">
        <v>39500</v>
      </c>
      <c r="N11" s="2">
        <f t="shared" si="0"/>
        <v>393250</v>
      </c>
    </row>
    <row r="12" spans="1:14">
      <c r="A12" s="1" t="s">
        <v>20</v>
      </c>
      <c r="B12" s="2">
        <v>10698.64</v>
      </c>
      <c r="C12" s="2">
        <v>44786.559999999998</v>
      </c>
      <c r="D12" s="2">
        <v>32840.910000000003</v>
      </c>
      <c r="E12" s="2">
        <v>39136.160000000003</v>
      </c>
      <c r="F12" s="2">
        <v>29386.240000000002</v>
      </c>
      <c r="G12" s="2">
        <v>24715.35</v>
      </c>
      <c r="H12" s="2">
        <v>30940.32</v>
      </c>
      <c r="I12" s="2">
        <v>32463.23</v>
      </c>
      <c r="J12" s="2">
        <v>36935.199999999997</v>
      </c>
      <c r="K12" s="2">
        <v>34510.699999999997</v>
      </c>
      <c r="L12" s="2">
        <v>43378.99</v>
      </c>
      <c r="M12" s="2">
        <v>31142.44</v>
      </c>
      <c r="N12" s="2">
        <f t="shared" si="0"/>
        <v>390934.74000000005</v>
      </c>
    </row>
    <row r="13" spans="1:14">
      <c r="A13" s="1" t="s">
        <v>21</v>
      </c>
      <c r="B13" s="2">
        <v>1793.5</v>
      </c>
      <c r="C13" s="2">
        <v>1793.5</v>
      </c>
      <c r="D13" s="2">
        <v>1793.5</v>
      </c>
      <c r="E13" s="2">
        <v>2321.7600000000002</v>
      </c>
      <c r="F13" s="2">
        <v>1730.04</v>
      </c>
      <c r="G13" s="2">
        <v>1730.04</v>
      </c>
      <c r="H13" s="2">
        <v>1730.04</v>
      </c>
      <c r="I13" s="2">
        <v>2091.9</v>
      </c>
      <c r="J13" s="2">
        <v>1910.96</v>
      </c>
      <c r="K13" s="2">
        <v>1910.96</v>
      </c>
      <c r="L13" s="2">
        <v>3393.19</v>
      </c>
      <c r="M13" s="2">
        <v>1379.21</v>
      </c>
      <c r="N13" s="2">
        <f t="shared" si="0"/>
        <v>23578.6</v>
      </c>
    </row>
    <row r="14" spans="1:14">
      <c r="A14" s="1" t="s">
        <v>22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f t="shared" si="0"/>
        <v>0</v>
      </c>
    </row>
    <row r="15" spans="1:14">
      <c r="A15" s="1" t="s">
        <v>23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f t="shared" si="0"/>
        <v>0</v>
      </c>
    </row>
    <row r="16" spans="1:14">
      <c r="A16" s="1" t="s">
        <v>24</v>
      </c>
      <c r="B16" s="2">
        <v>0</v>
      </c>
      <c r="C16" s="2">
        <v>0</v>
      </c>
      <c r="D16" s="2">
        <v>0</v>
      </c>
      <c r="E16" s="2"/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f t="shared" si="0"/>
        <v>0</v>
      </c>
    </row>
    <row r="17" spans="1:14">
      <c r="A17" s="1" t="s">
        <v>25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f t="shared" si="0"/>
        <v>0</v>
      </c>
    </row>
    <row r="18" spans="1:14">
      <c r="A18" s="1" t="s">
        <v>26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f t="shared" si="0"/>
        <v>0</v>
      </c>
    </row>
    <row r="19" spans="1:14">
      <c r="A19" s="3" t="s">
        <v>27</v>
      </c>
      <c r="B19" s="4">
        <f>SUM(B8:B18)</f>
        <v>125762.8</v>
      </c>
      <c r="C19" s="4">
        <f t="shared" ref="C19:E19" si="1">SUM(C8:C18)</f>
        <v>163796.34999999998</v>
      </c>
      <c r="D19" s="4">
        <f t="shared" si="1"/>
        <v>160043.87</v>
      </c>
      <c r="E19" s="4">
        <f t="shared" si="1"/>
        <v>220033.86000000002</v>
      </c>
      <c r="F19" s="4">
        <v>129739.64</v>
      </c>
      <c r="G19" s="4">
        <v>136820.70000000001</v>
      </c>
      <c r="H19" s="4">
        <v>157493.15</v>
      </c>
      <c r="I19" s="4">
        <v>186104.64</v>
      </c>
      <c r="J19" s="4">
        <v>180418.09</v>
      </c>
      <c r="K19" s="4">
        <v>175558.42</v>
      </c>
      <c r="L19" s="4">
        <v>222513.7</v>
      </c>
      <c r="M19" s="4">
        <v>171989.67</v>
      </c>
      <c r="N19" s="4">
        <f t="shared" si="0"/>
        <v>2030274.8899999997</v>
      </c>
    </row>
    <row r="21" spans="1:14">
      <c r="A21" s="8" t="s">
        <v>28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>
      <c r="A22" s="1" t="s">
        <v>29</v>
      </c>
      <c r="B22" s="2">
        <v>0</v>
      </c>
      <c r="C22" s="2">
        <v>0</v>
      </c>
      <c r="D22" s="2">
        <v>0</v>
      </c>
      <c r="E22" s="2">
        <v>29206.799999999999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f t="shared" ref="N22:N28" si="2">SUM(B22:M22)</f>
        <v>29206.799999999999</v>
      </c>
    </row>
    <row r="23" spans="1:14">
      <c r="A23" s="1" t="s">
        <v>30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f t="shared" si="2"/>
        <v>0</v>
      </c>
    </row>
    <row r="24" spans="1:14">
      <c r="A24" s="1" t="s">
        <v>31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f t="shared" si="2"/>
        <v>0</v>
      </c>
    </row>
    <row r="25" spans="1:14">
      <c r="A25" s="1" t="s">
        <v>32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f t="shared" si="2"/>
        <v>0</v>
      </c>
    </row>
    <row r="26" spans="1:14">
      <c r="A26" s="3" t="s">
        <v>33</v>
      </c>
      <c r="B26" s="4">
        <f t="shared" ref="B26:D26" si="3">SUM(B22:B25)</f>
        <v>0</v>
      </c>
      <c r="C26" s="4">
        <f t="shared" si="3"/>
        <v>0</v>
      </c>
      <c r="D26" s="4">
        <f t="shared" si="3"/>
        <v>0</v>
      </c>
      <c r="E26" s="4">
        <f>SUM(E22:E25)</f>
        <v>29206.799999999999</v>
      </c>
      <c r="F26" s="4">
        <f t="shared" ref="F26:M26" si="4">SUM(F22:F25)</f>
        <v>0</v>
      </c>
      <c r="G26" s="4">
        <f t="shared" si="4"/>
        <v>0</v>
      </c>
      <c r="H26" s="4">
        <f t="shared" si="4"/>
        <v>0</v>
      </c>
      <c r="I26" s="4">
        <f t="shared" si="4"/>
        <v>0</v>
      </c>
      <c r="J26" s="4">
        <f t="shared" si="4"/>
        <v>0</v>
      </c>
      <c r="K26" s="4">
        <f t="shared" si="4"/>
        <v>0</v>
      </c>
      <c r="L26" s="4">
        <f t="shared" si="4"/>
        <v>0</v>
      </c>
      <c r="M26" s="4">
        <f t="shared" si="4"/>
        <v>0</v>
      </c>
      <c r="N26" s="2">
        <f t="shared" si="2"/>
        <v>29206.799999999999</v>
      </c>
    </row>
    <row r="27" spans="1:14">
      <c r="N27" s="2">
        <f t="shared" si="2"/>
        <v>0</v>
      </c>
    </row>
    <row r="28" spans="1:14">
      <c r="A28" s="3" t="s">
        <v>34</v>
      </c>
      <c r="B28" s="4">
        <f>B19-B26</f>
        <v>125762.8</v>
      </c>
      <c r="C28" s="4">
        <f t="shared" ref="C28:E28" si="5">C19-C26</f>
        <v>163796.34999999998</v>
      </c>
      <c r="D28" s="4">
        <f t="shared" si="5"/>
        <v>160043.87</v>
      </c>
      <c r="E28" s="4">
        <f t="shared" si="5"/>
        <v>190827.06000000003</v>
      </c>
      <c r="F28" s="4">
        <v>129739.64</v>
      </c>
      <c r="G28" s="4">
        <v>136820.70000000001</v>
      </c>
      <c r="H28" s="4">
        <v>157493.15</v>
      </c>
      <c r="I28" s="4">
        <v>186104.64</v>
      </c>
      <c r="J28" s="4">
        <v>180418.09</v>
      </c>
      <c r="K28" s="4">
        <v>175558.42</v>
      </c>
      <c r="L28" s="4">
        <v>222513.7</v>
      </c>
      <c r="M28" s="4">
        <v>171989.67</v>
      </c>
      <c r="N28" s="4">
        <f t="shared" si="2"/>
        <v>2001068.0899999999</v>
      </c>
    </row>
    <row r="31" spans="1:14">
      <c r="A31" s="1" t="s">
        <v>35</v>
      </c>
      <c r="B31" s="7" t="s">
        <v>36</v>
      </c>
      <c r="C31" s="7"/>
      <c r="D31" s="7"/>
    </row>
    <row r="32" spans="1:14">
      <c r="A32" s="1" t="s">
        <v>38</v>
      </c>
      <c r="B32" s="5" t="s">
        <v>37</v>
      </c>
      <c r="C32" s="5"/>
    </row>
  </sheetData>
  <mergeCells count="6">
    <mergeCell ref="A1:N1"/>
    <mergeCell ref="B31:D31"/>
    <mergeCell ref="A3:N3"/>
    <mergeCell ref="B4:N4"/>
    <mergeCell ref="A7:N7"/>
    <mergeCell ref="A21:N21"/>
  </mergeCells>
  <printOptions horizontalCentered="1"/>
  <pageMargins left="0.19685039370078738" right="0.19685039370078738" top="0.39370078740157477" bottom="0" header="0" footer="0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adriana.albertti</dc:creator>
  <cp:lastModifiedBy>rafael</cp:lastModifiedBy>
  <dcterms:created xsi:type="dcterms:W3CDTF">2011-11-10T12:12:39Z</dcterms:created>
  <dcterms:modified xsi:type="dcterms:W3CDTF">2011-11-10T19:25:06Z</dcterms:modified>
</cp:coreProperties>
</file>